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04.08.2025r\5. Jedlnia - Stodoła - 108.138\PRZEDMIAR KOSZTORYSY\"/>
    </mc:Choice>
  </mc:AlternateContent>
  <xr:revisionPtr revIDLastSave="0" documentId="13_ncr:1_{0886FE2D-DE73-44F1-97DE-455ED5A04DB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ZEDMIAR ROBÓT " sheetId="1" r:id="rId1"/>
    <sheet name="PRZEDMIAR  na odzysk materiałów" sheetId="4" r:id="rId2"/>
    <sheet name="Strona 1" sheetId="3" r:id="rId3"/>
  </sheets>
  <definedNames>
    <definedName name="_xlnm.Print_Area" localSheetId="1">'PRZEDMIAR  na odzysk materiałów'!$B$2:$F$9</definedName>
    <definedName name="_xlnm.Print_Area" localSheetId="0">'PRZEDMIAR ROBÓT '!$B$2:$G$22</definedName>
    <definedName name="_xlnm.Print_Area" localSheetId="2">'Strona 1'!$A$1:$D$27</definedName>
    <definedName name="_xlnm.Print_Titles" localSheetId="0">'PRZEDMIAR ROBÓT '!$2:$5</definedName>
  </definedNames>
  <calcPr calcId="191029"/>
</workbook>
</file>

<file path=xl/calcChain.xml><?xml version="1.0" encoding="utf-8"?>
<calcChain xmlns="http://schemas.openxmlformats.org/spreadsheetml/2006/main">
  <c r="G12" i="1" l="1"/>
  <c r="G17" i="1"/>
  <c r="G16" i="1"/>
  <c r="G15" i="1"/>
  <c r="G7" i="1"/>
  <c r="G8" i="1"/>
  <c r="G9" i="1" s="1"/>
  <c r="G19" i="1"/>
  <c r="G22" i="1" s="1"/>
  <c r="G13" i="1" l="1"/>
  <c r="G14" i="1"/>
  <c r="G20" i="1" l="1"/>
  <c r="G21" i="1"/>
</calcChain>
</file>

<file path=xl/sharedStrings.xml><?xml version="1.0" encoding="utf-8"?>
<sst xmlns="http://schemas.openxmlformats.org/spreadsheetml/2006/main" count="111" uniqueCount="70">
  <si>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</si>
  <si>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</si>
  <si>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</si>
  <si>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</si>
  <si>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</si>
  <si>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</si>
  <si>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</si>
  <si>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</si>
  <si>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</si>
  <si>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</si>
  <si>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</si>
  <si>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</si>
  <si>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</si>
  <si>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</si>
  <si>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 xml:space="preserve">KNR 4-01 0511/03  </t>
  </si>
  <si>
    <t>Koszt utylizacji płyt azbestowych.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</si>
  <si>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</si>
  <si>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</si>
  <si>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</si>
  <si>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</si>
  <si>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</si>
  <si>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</si>
  <si>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</si>
  <si>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</si>
  <si>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</si>
  <si>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</si>
  <si>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</si>
  <si>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</si>
  <si>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</si>
  <si>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</si>
  <si>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</si>
  <si>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</si>
  <si>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</si>
  <si>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</si>
  <si>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</si>
  <si>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</si>
  <si>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</si>
  <si>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</si>
  <si>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</si>
  <si>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</si>
  <si>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</si>
  <si>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</si>
  <si>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</si>
  <si>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t>KNR 4-01       0426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</si>
  <si>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</si>
  <si>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</si>
  <si>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Drewno odzysk materiału z rozbiórki więźb dachowych prostych</t>
  </si>
  <si>
    <t>Drewno odzysk materiału z rozbiórki elementów konstrukcyjnych stodoły</t>
  </si>
  <si>
    <t>Drewno odzysk materiału z rozbiórki elementów obicia ścian deskami</t>
  </si>
  <si>
    <t>Plantowanie mechaniczne powierzchni gruntu rodzimego kategorii I-III - po wykonaniu rozbiórki budynku stodoły</t>
  </si>
  <si>
    <t>Powykonawcza inwetaryzacja geodezyjna</t>
  </si>
  <si>
    <t>2. ROZBIÓRKA BUDYNKU STODOŁY</t>
  </si>
  <si>
    <t>Rozebranie pokrycia z płyt azbestowo-cementowych + przygotowanie płyt azbestowo-cementowych do odbioru poprzez złożenie na paletach oraz  zafoliowanie palet</t>
  </si>
  <si>
    <t>Rozbiórki więźb dachowych prostych wraz z utylizacją</t>
  </si>
  <si>
    <t xml:space="preserve">Rozebranie podłóg </t>
  </si>
  <si>
    <t>Rozebranie obicia ścian deskami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</si>
  <si>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</si>
  <si>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</si>
  <si>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</si>
  <si>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Marcin Liwocha</t>
  </si>
  <si>
    <t>Lipiec 2025r.</t>
  </si>
  <si>
    <r>
      <t xml:space="preserve">Data opracowania : </t>
    </r>
    <r>
      <rPr>
        <b/>
        <i/>
        <sz val="11"/>
        <color indexed="8"/>
        <rFont val="Arial Narrow"/>
        <family val="2"/>
        <charset val="238"/>
      </rPr>
      <t>24.07.2025r.</t>
    </r>
  </si>
  <si>
    <t>KOD CPV - 45111100-9 - Roboty w zakresie burzenia</t>
  </si>
  <si>
    <t>KOD CPV - 45111100-1 - Roboty w zakresie burzenia i rozbiórki obiektów budowlanych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</si>
  <si>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budynku stodoły na działce numer ewidencyjny 353 obręb 0001 Jedlnia Letnisko stanowiących własność Nadleśnictwa Radom”</t>
    </r>
  </si>
  <si>
    <t>„Rozbiórka budynku stodoły na działce numer ewidencyjny 353 obręb 0001 Jedlnia Letnisko stanowiących własność Nadleśnictwa Radom”</t>
  </si>
  <si>
    <t>9.</t>
  </si>
  <si>
    <t>PRZEDMIAR ROBÓT - wartość materiałów z rozbiórki</t>
  </si>
  <si>
    <t xml:space="preserve">PRZEDMIAR ROBÓT </t>
  </si>
  <si>
    <t>45111100-1 45111100-9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</si>
</sst>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9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6"/>
      <color theme="1"/>
      <name val="Arial Narrow"/>
      <family val="2"/>
      <charset val="238"/>
    </font>
    <font>
      <sz val="10"/>
      <color indexed="6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4" fillId="0" borderId="0" xfId="0" applyFont="1"/>
    <xf numFmtId="0" fontId="0" fillId="0" borderId="0" xfId="0" applyAlignment="1">
      <alignment wrapText="1"/>
    </xf>
    <xf numFmtId="0" fontId="8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9" fillId="0" borderId="0" xfId="0" applyFont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I22"/>
  <sheetViews>
    <sheetView view="pageBreakPreview" zoomScaleNormal="115" zoomScaleSheetLayoutView="100" workbookViewId="0">
      <selection activeCell="B12" sqref="B12:B22"/>
    </sheetView>
  </sheetViews>
  <sheetFormatPr defaultRowHeight="15.75" x14ac:dyDescent="0.25"/>
  <cols>
    <col min="1" max="1" width="1.85546875" style="1" customWidth="1"/>
    <col min="2" max="2" width="4.140625" style="5" customWidth="1"/>
    <col min="3" max="3" width="9.28515625" style="3" customWidth="1"/>
    <col min="4" max="4" width="12.42578125" style="3" customWidth="1"/>
    <col min="5" max="5" width="59" style="3" customWidth="1"/>
    <col min="6" max="6" width="11.42578125" style="3" customWidth="1"/>
    <col min="7" max="7" width="14.7109375" style="3" customWidth="1"/>
    <col min="8" max="16384" width="9.140625" style="1"/>
  </cols>
  <sheetData>
    <row r="2" spans="2:7" ht="18" x14ac:dyDescent="0.25">
      <c r="B2" s="27" t="s">
        <v>68</v>
      </c>
      <c r="C2" s="27"/>
      <c r="D2" s="27"/>
      <c r="E2" s="27"/>
      <c r="F2" s="27"/>
      <c r="G2" s="27"/>
    </row>
    <row r="3" spans="2:7" ht="38.25" customHeight="1" x14ac:dyDescent="0.25">
      <c r="B3" s="27" t="s">
        <v>65</v>
      </c>
      <c r="C3" s="28"/>
      <c r="D3" s="28"/>
      <c r="E3" s="28"/>
      <c r="F3" s="28"/>
      <c r="G3" s="28"/>
    </row>
    <row r="4" spans="2:7" s="2" customFormat="1" ht="38.25" x14ac:dyDescent="0.2">
      <c r="B4" s="19" t="s">
        <v>0</v>
      </c>
      <c r="C4" s="19" t="s">
        <v>23</v>
      </c>
      <c r="D4" s="19" t="s">
        <v>1</v>
      </c>
      <c r="E4" s="19" t="s">
        <v>2</v>
      </c>
      <c r="F4" s="19" t="s">
        <v>3</v>
      </c>
      <c r="G4" s="19" t="s">
        <v>4</v>
      </c>
    </row>
    <row r="5" spans="2:7" s="2" customFormat="1" x14ac:dyDescent="0.2">
      <c r="B5" s="38" t="s">
        <v>24</v>
      </c>
      <c r="C5" s="38" t="s">
        <v>25</v>
      </c>
      <c r="D5" s="38" t="s">
        <v>26</v>
      </c>
      <c r="E5" s="38" t="s">
        <v>27</v>
      </c>
      <c r="F5" s="38" t="s">
        <v>28</v>
      </c>
      <c r="G5" s="38" t="s">
        <v>29</v>
      </c>
    </row>
    <row r="6" spans="2:7" s="2" customFormat="1" ht="19.5" customHeight="1" x14ac:dyDescent="0.2">
      <c r="B6" s="22"/>
      <c r="C6" s="29" t="s">
        <v>69</v>
      </c>
      <c r="D6" s="22"/>
      <c r="E6" s="23" t="s">
        <v>5</v>
      </c>
      <c r="F6" s="22"/>
      <c r="G6" s="22"/>
    </row>
    <row r="7" spans="2:7" ht="33.75" customHeight="1" x14ac:dyDescent="0.25">
      <c r="B7" s="15" t="s">
        <v>24</v>
      </c>
      <c r="C7" s="29"/>
      <c r="D7" s="15" t="s">
        <v>6</v>
      </c>
      <c r="E7" s="17" t="s">
        <v>49</v>
      </c>
      <c r="F7" s="15" t="s">
        <v>7</v>
      </c>
      <c r="G7" s="25">
        <f>15*15</f>
        <v>225</v>
      </c>
    </row>
    <row r="8" spans="2:7" ht="47.25" x14ac:dyDescent="0.25">
      <c r="B8" s="15" t="s">
        <v>25</v>
      </c>
      <c r="C8" s="29"/>
      <c r="D8" s="15" t="s">
        <v>8</v>
      </c>
      <c r="E8" s="17" t="s">
        <v>9</v>
      </c>
      <c r="F8" s="15" t="s">
        <v>10</v>
      </c>
      <c r="G8" s="25">
        <f>(G15*0.3)+G18</f>
        <v>55.280920000000002</v>
      </c>
    </row>
    <row r="9" spans="2:7" ht="31.5" x14ac:dyDescent="0.25">
      <c r="B9" s="15" t="s">
        <v>26</v>
      </c>
      <c r="C9" s="29"/>
      <c r="D9" s="15" t="s">
        <v>11</v>
      </c>
      <c r="E9" s="17" t="s">
        <v>12</v>
      </c>
      <c r="F9" s="15" t="s">
        <v>10</v>
      </c>
      <c r="G9" s="25">
        <f>G8</f>
        <v>55.280920000000002</v>
      </c>
    </row>
    <row r="10" spans="2:7" ht="32.25" customHeight="1" x14ac:dyDescent="0.25">
      <c r="B10" s="15" t="s">
        <v>27</v>
      </c>
      <c r="C10" s="29"/>
      <c r="D10" s="15" t="s">
        <v>13</v>
      </c>
      <c r="E10" s="17" t="s">
        <v>50</v>
      </c>
      <c r="F10" s="15" t="s">
        <v>40</v>
      </c>
      <c r="G10" s="25">
        <v>1</v>
      </c>
    </row>
    <row r="11" spans="2:7" s="2" customFormat="1" ht="20.25" customHeight="1" x14ac:dyDescent="0.2">
      <c r="B11" s="22"/>
      <c r="C11" s="29" t="s">
        <v>69</v>
      </c>
      <c r="D11" s="22"/>
      <c r="E11" s="23" t="s">
        <v>51</v>
      </c>
      <c r="F11" s="22"/>
      <c r="G11" s="24"/>
    </row>
    <row r="12" spans="2:7" ht="48.75" customHeight="1" x14ac:dyDescent="0.25">
      <c r="B12" s="15" t="s">
        <v>28</v>
      </c>
      <c r="C12" s="29"/>
      <c r="D12" s="18" t="s">
        <v>14</v>
      </c>
      <c r="E12" s="17" t="s">
        <v>52</v>
      </c>
      <c r="F12" s="15" t="s">
        <v>7</v>
      </c>
      <c r="G12" s="25">
        <f>13*12*1.2</f>
        <v>187.2</v>
      </c>
    </row>
    <row r="13" spans="2:7" ht="31.5" x14ac:dyDescent="0.25">
      <c r="B13" s="15" t="s">
        <v>29</v>
      </c>
      <c r="C13" s="29"/>
      <c r="D13" s="18" t="s">
        <v>13</v>
      </c>
      <c r="E13" s="17" t="s">
        <v>15</v>
      </c>
      <c r="F13" s="15" t="s">
        <v>16</v>
      </c>
      <c r="G13" s="25">
        <f>(G12*16)/1000</f>
        <v>2.9951999999999996</v>
      </c>
    </row>
    <row r="14" spans="2:7" ht="31.5" x14ac:dyDescent="0.25">
      <c r="B14" s="15" t="s">
        <v>30</v>
      </c>
      <c r="C14" s="29"/>
      <c r="D14" s="18" t="s">
        <v>17</v>
      </c>
      <c r="E14" s="17" t="s">
        <v>53</v>
      </c>
      <c r="F14" s="15" t="s">
        <v>7</v>
      </c>
      <c r="G14" s="25">
        <f>G12</f>
        <v>187.2</v>
      </c>
    </row>
    <row r="15" spans="2:7" ht="31.5" x14ac:dyDescent="0.25">
      <c r="B15" s="15" t="s">
        <v>31</v>
      </c>
      <c r="C15" s="29"/>
      <c r="D15" s="18" t="s">
        <v>41</v>
      </c>
      <c r="E15" s="17" t="s">
        <v>54</v>
      </c>
      <c r="F15" s="15" t="s">
        <v>7</v>
      </c>
      <c r="G15" s="25">
        <f>11.58*9.58</f>
        <v>110.93640000000001</v>
      </c>
    </row>
    <row r="16" spans="2:7" ht="33" customHeight="1" x14ac:dyDescent="0.25">
      <c r="B16" s="15" t="s">
        <v>66</v>
      </c>
      <c r="C16" s="29"/>
      <c r="D16" s="18" t="s">
        <v>42</v>
      </c>
      <c r="E16" s="17" t="s">
        <v>57</v>
      </c>
      <c r="F16" s="15" t="s">
        <v>10</v>
      </c>
      <c r="G16" s="25">
        <f>((11.58*2)+(9.58*2))*3*0.2</f>
        <v>25.392000000000003</v>
      </c>
    </row>
    <row r="17" spans="2:9" ht="31.5" x14ac:dyDescent="0.25">
      <c r="B17" s="15" t="s">
        <v>32</v>
      </c>
      <c r="C17" s="29"/>
      <c r="D17" s="18" t="s">
        <v>43</v>
      </c>
      <c r="E17" s="17" t="s">
        <v>55</v>
      </c>
      <c r="F17" s="15" t="s">
        <v>7</v>
      </c>
      <c r="G17" s="25">
        <f>(24+20)*4</f>
        <v>176</v>
      </c>
    </row>
    <row r="18" spans="2:9" ht="31.5" x14ac:dyDescent="0.25">
      <c r="B18" s="15" t="s">
        <v>33</v>
      </c>
      <c r="C18" s="29"/>
      <c r="D18" s="18" t="s">
        <v>18</v>
      </c>
      <c r="E18" s="17" t="s">
        <v>56</v>
      </c>
      <c r="F18" s="15" t="s">
        <v>10</v>
      </c>
      <c r="G18" s="25">
        <v>22</v>
      </c>
    </row>
    <row r="19" spans="2:9" ht="48.75" customHeight="1" x14ac:dyDescent="0.25">
      <c r="B19" s="15" t="s">
        <v>34</v>
      </c>
      <c r="C19" s="29"/>
      <c r="D19" s="18" t="s">
        <v>19</v>
      </c>
      <c r="E19" s="17" t="s">
        <v>20</v>
      </c>
      <c r="F19" s="15" t="s">
        <v>10</v>
      </c>
      <c r="G19" s="25">
        <f>SUM(G18)+SUM(G16)</f>
        <v>47.392000000000003</v>
      </c>
      <c r="I19" s="4"/>
    </row>
    <row r="20" spans="2:9" ht="33" customHeight="1" x14ac:dyDescent="0.25">
      <c r="B20" s="15" t="s">
        <v>35</v>
      </c>
      <c r="C20" s="29"/>
      <c r="D20" s="18" t="s">
        <v>21</v>
      </c>
      <c r="E20" s="17" t="s">
        <v>22</v>
      </c>
      <c r="F20" s="15" t="s">
        <v>10</v>
      </c>
      <c r="G20" s="25">
        <f>G19</f>
        <v>47.392000000000003</v>
      </c>
    </row>
    <row r="21" spans="2:9" ht="63" x14ac:dyDescent="0.25">
      <c r="B21" s="15" t="s">
        <v>36</v>
      </c>
      <c r="C21" s="29"/>
      <c r="D21" s="18" t="s">
        <v>38</v>
      </c>
      <c r="E21" s="17" t="s">
        <v>39</v>
      </c>
      <c r="F21" s="15" t="s">
        <v>10</v>
      </c>
      <c r="G21" s="25">
        <f>G19</f>
        <v>47.392000000000003</v>
      </c>
    </row>
    <row r="22" spans="2:9" ht="32.25" customHeight="1" x14ac:dyDescent="0.25">
      <c r="B22" s="15" t="s">
        <v>37</v>
      </c>
      <c r="C22" s="29"/>
      <c r="D22" s="18" t="s">
        <v>13</v>
      </c>
      <c r="E22" s="17" t="s">
        <v>58</v>
      </c>
      <c r="F22" s="15" t="s">
        <v>16</v>
      </c>
      <c r="G22" s="25">
        <f>G19*1.4</f>
        <v>66.348799999999997</v>
      </c>
    </row>
  </sheetData>
  <mergeCells count="4">
    <mergeCell ref="B2:G2"/>
    <mergeCell ref="B3:G3"/>
    <mergeCell ref="C6:C10"/>
    <mergeCell ref="C11:C22"/>
  </mergeCells>
  <phoneticPr fontId="23" type="noConversion"/>
  <printOptions horizontalCentered="1"/>
  <pageMargins left="0.8" right="0.8" top="0.4" bottom="0.4" header="0.2" footer="0.2"/>
  <pageSetup paperSize="9" scale="78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F9"/>
  <sheetViews>
    <sheetView tabSelected="1" view="pageBreakPreview" zoomScaleNormal="100" zoomScaleSheetLayoutView="100" workbookViewId="0">
      <selection activeCell="B6" sqref="B6:F6"/>
    </sheetView>
  </sheetViews>
  <sheetFormatPr defaultRowHeight="15.75" x14ac:dyDescent="0.25"/>
  <cols>
    <col min="1" max="1" width="2" style="1" customWidth="1"/>
    <col min="2" max="2" width="7.140625" style="5" customWidth="1"/>
    <col min="3" max="3" width="15.28515625" style="3" customWidth="1"/>
    <col min="4" max="4" width="63.42578125" style="3" customWidth="1"/>
    <col min="5" max="5" width="8.28515625" style="3" customWidth="1"/>
    <col min="6" max="6" width="11" style="3" customWidth="1"/>
    <col min="7" max="16384" width="9.140625" style="1"/>
  </cols>
  <sheetData>
    <row r="2" spans="2:6" x14ac:dyDescent="0.25">
      <c r="B2" s="30"/>
      <c r="C2" s="30"/>
      <c r="D2" s="30"/>
      <c r="E2" s="30"/>
      <c r="F2" s="30"/>
    </row>
    <row r="3" spans="2:6" ht="18" x14ac:dyDescent="0.25">
      <c r="B3" s="31" t="s">
        <v>67</v>
      </c>
      <c r="C3" s="31"/>
      <c r="D3" s="31"/>
      <c r="E3" s="31"/>
      <c r="F3" s="31"/>
    </row>
    <row r="4" spans="2:6" ht="47.25" customHeight="1" x14ac:dyDescent="0.25">
      <c r="B4" s="31" t="s">
        <v>65</v>
      </c>
      <c r="C4" s="31"/>
      <c r="D4" s="31"/>
      <c r="E4" s="31"/>
      <c r="F4" s="31"/>
    </row>
    <row r="5" spans="2:6" s="2" customFormat="1" ht="25.5" x14ac:dyDescent="0.2">
      <c r="B5" s="19" t="s">
        <v>0</v>
      </c>
      <c r="C5" s="19" t="s">
        <v>1</v>
      </c>
      <c r="D5" s="19" t="s">
        <v>2</v>
      </c>
      <c r="E5" s="19" t="s">
        <v>3</v>
      </c>
      <c r="F5" s="19" t="s">
        <v>4</v>
      </c>
    </row>
    <row r="6" spans="2:6" s="2" customFormat="1" x14ac:dyDescent="0.2">
      <c r="B6" s="38" t="s">
        <v>24</v>
      </c>
      <c r="C6" s="38" t="s">
        <v>25</v>
      </c>
      <c r="D6" s="38" t="s">
        <v>26</v>
      </c>
      <c r="E6" s="38" t="s">
        <v>27</v>
      </c>
      <c r="F6" s="38" t="s">
        <v>28</v>
      </c>
    </row>
    <row r="7" spans="2:6" ht="47.25" x14ac:dyDescent="0.25">
      <c r="B7" s="15" t="s">
        <v>24</v>
      </c>
      <c r="C7" s="15" t="s">
        <v>13</v>
      </c>
      <c r="D7" s="16" t="s">
        <v>46</v>
      </c>
      <c r="E7" s="15" t="s">
        <v>10</v>
      </c>
      <c r="F7" s="25">
        <v>3</v>
      </c>
    </row>
    <row r="8" spans="2:6" ht="47.25" x14ac:dyDescent="0.25">
      <c r="B8" s="15" t="s">
        <v>25</v>
      </c>
      <c r="C8" s="15" t="s">
        <v>13</v>
      </c>
      <c r="D8" s="16" t="s">
        <v>47</v>
      </c>
      <c r="E8" s="15" t="s">
        <v>10</v>
      </c>
      <c r="F8" s="25">
        <v>4</v>
      </c>
    </row>
    <row r="9" spans="2:6" ht="47.25" x14ac:dyDescent="0.25">
      <c r="B9" s="15" t="s">
        <v>26</v>
      </c>
      <c r="C9" s="15" t="s">
        <v>13</v>
      </c>
      <c r="D9" s="16" t="s">
        <v>48</v>
      </c>
      <c r="E9" s="15" t="s">
        <v>10</v>
      </c>
      <c r="F9" s="25">
        <v>3</v>
      </c>
    </row>
  </sheetData>
  <mergeCells count="3">
    <mergeCell ref="B2:F2"/>
    <mergeCell ref="B3:F3"/>
    <mergeCell ref="B4:F4"/>
  </mergeCells>
  <phoneticPr fontId="22" type="noConversion"/>
  <pageMargins left="0.7" right="0.7" top="0.75" bottom="0.75" header="0.3" footer="0.3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view="pageBreakPreview" zoomScaleNormal="100" zoomScaleSheetLayoutView="100" workbookViewId="0">
      <selection activeCell="A18" sqref="A18:D18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9.57031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6" t="s">
        <v>60</v>
      </c>
      <c r="E1" s="6"/>
    </row>
    <row r="2" spans="1:7" ht="19.5" customHeight="1" x14ac:dyDescent="0.35">
      <c r="A2" s="32" t="s">
        <v>68</v>
      </c>
      <c r="B2" s="33"/>
      <c r="C2" s="33"/>
      <c r="D2" s="33"/>
      <c r="E2" s="11"/>
    </row>
    <row r="3" spans="1:7" ht="35.25" customHeight="1" x14ac:dyDescent="0.2">
      <c r="A3" s="34" t="s">
        <v>64</v>
      </c>
      <c r="B3" s="35"/>
      <c r="C3" s="35"/>
      <c r="D3" s="35"/>
      <c r="E3" s="8"/>
    </row>
    <row r="4" spans="1:7" ht="15" customHeight="1" x14ac:dyDescent="0.2">
      <c r="A4" s="7"/>
      <c r="B4" s="8"/>
      <c r="C4" s="8"/>
      <c r="D4" s="8"/>
      <c r="E4" s="8"/>
    </row>
    <row r="5" spans="1:7" ht="15" customHeight="1" x14ac:dyDescent="0.2">
      <c r="A5" s="7"/>
      <c r="B5" s="8"/>
      <c r="C5" s="8"/>
      <c r="D5" s="8"/>
      <c r="E5" s="8"/>
    </row>
    <row r="6" spans="1:7" ht="15" customHeight="1" x14ac:dyDescent="0.2">
      <c r="A6" s="7"/>
      <c r="B6" s="8"/>
      <c r="C6" s="8"/>
      <c r="D6" s="8"/>
      <c r="E6" s="8"/>
    </row>
    <row r="7" spans="1:7" ht="15" customHeight="1" x14ac:dyDescent="0.2">
      <c r="A7" s="7"/>
      <c r="B7" s="8"/>
      <c r="C7" s="8"/>
      <c r="D7" s="8"/>
      <c r="E7" s="8"/>
    </row>
    <row r="8" spans="1:7" ht="15" customHeight="1" x14ac:dyDescent="0.2">
      <c r="A8" s="7"/>
      <c r="B8" s="8"/>
      <c r="C8" s="8"/>
      <c r="D8" s="8"/>
      <c r="E8" s="8"/>
    </row>
    <row r="9" spans="1:7" ht="14.25" customHeight="1" x14ac:dyDescent="0.2">
      <c r="A9" s="7"/>
      <c r="B9" s="8"/>
      <c r="C9" s="8"/>
      <c r="D9" s="8"/>
      <c r="E9" s="8"/>
      <c r="F9" s="12"/>
      <c r="G9" s="13"/>
    </row>
    <row r="10" spans="1:7" ht="14.25" customHeight="1" x14ac:dyDescent="0.2">
      <c r="A10" s="7"/>
      <c r="B10" s="8"/>
      <c r="C10" s="8"/>
      <c r="D10" s="8"/>
      <c r="E10" s="8"/>
      <c r="F10" s="12"/>
      <c r="G10" s="13"/>
    </row>
    <row r="11" spans="1:7" ht="14.25" customHeight="1" x14ac:dyDescent="0.2">
      <c r="A11" s="7"/>
      <c r="B11" s="8"/>
      <c r="C11" s="8"/>
      <c r="D11" s="8"/>
      <c r="E11" s="8"/>
      <c r="F11" s="12"/>
      <c r="G11" s="13"/>
    </row>
    <row r="15" spans="1:7" ht="18.75" x14ac:dyDescent="0.3">
      <c r="A15" s="9" t="s">
        <v>44</v>
      </c>
      <c r="E15" s="8"/>
    </row>
    <row r="16" spans="1:7" ht="18.75" x14ac:dyDescent="0.3">
      <c r="A16" s="14" t="s">
        <v>61</v>
      </c>
      <c r="E16" s="8"/>
    </row>
    <row r="17" spans="1:5" ht="18.75" x14ac:dyDescent="0.25">
      <c r="A17" s="9"/>
      <c r="E17" s="8"/>
    </row>
    <row r="18" spans="1:5" ht="16.5" customHeight="1" x14ac:dyDescent="0.2">
      <c r="A18" s="36"/>
      <c r="B18" s="36"/>
      <c r="C18" s="36"/>
      <c r="D18" s="36"/>
      <c r="E18" s="8"/>
    </row>
    <row r="19" spans="1:5" ht="16.5" customHeight="1" x14ac:dyDescent="0.2">
      <c r="A19" s="20"/>
      <c r="B19" s="20"/>
      <c r="C19" s="20"/>
      <c r="D19" s="20"/>
      <c r="E19" s="8"/>
    </row>
    <row r="20" spans="1:5" ht="15.75" customHeight="1" x14ac:dyDescent="0.2">
      <c r="A20" s="37" t="s">
        <v>62</v>
      </c>
      <c r="B20" s="37"/>
      <c r="C20" s="37"/>
      <c r="D20" s="37"/>
      <c r="E20" s="8"/>
    </row>
    <row r="21" spans="1:5" ht="16.5" customHeight="1" x14ac:dyDescent="0.2">
      <c r="A21" s="37" t="s">
        <v>63</v>
      </c>
      <c r="B21" s="37"/>
      <c r="C21" s="37"/>
      <c r="D21" s="37"/>
      <c r="E21" s="8"/>
    </row>
    <row r="22" spans="1:5" ht="15" customHeight="1" x14ac:dyDescent="0.2">
      <c r="A22" s="21"/>
      <c r="B22" s="21"/>
      <c r="C22" s="21"/>
      <c r="D22" s="21"/>
      <c r="E22" s="8"/>
    </row>
    <row r="23" spans="1:5" ht="18.75" customHeight="1" x14ac:dyDescent="0.2">
      <c r="A23" s="26" t="s">
        <v>45</v>
      </c>
      <c r="B23" s="10"/>
      <c r="E23" s="8"/>
    </row>
    <row r="24" spans="1:5" ht="18.75" customHeight="1" x14ac:dyDescent="0.2">
      <c r="A24" s="26" t="s">
        <v>59</v>
      </c>
      <c r="E24" s="8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PRZEDMIAR ROBÓT </vt:lpstr>
      <vt:lpstr>PRZEDMIAR  na odzysk materiałów</vt:lpstr>
      <vt:lpstr>Strona 1</vt:lpstr>
      <vt:lpstr>'PRZEDMIAR  na odzysk materiałów'!Obszar_wydruku</vt:lpstr>
      <vt:lpstr>'PRZEDMIAR ROBÓT '!Obszar_wydruku</vt:lpstr>
      <vt:lpstr>'Strona 1'!Obszar_wydruku</vt:lpstr>
      <vt:lpstr>'PRZEDMIAR ROBÓT 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2025-08-13T16:54:00Z</dcterms:modified>
</cp:coreProperties>
</file>